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xentrallorguk-my.sharepoint.com/personal/emily_robinson_stockton_gov_uk/Documents/documents/Planning/SPDs/"/>
    </mc:Choice>
  </mc:AlternateContent>
  <xr:revisionPtr revIDLastSave="0" documentId="13_ncr:1_{08ECB9A1-BA7E-4AD4-9ADE-30166F922003}" xr6:coauthVersionLast="47" xr6:coauthVersionMax="47" xr10:uidLastSave="{00000000-0000-0000-0000-000000000000}"/>
  <bookViews>
    <workbookView xWindow="28680" yWindow="-120" windowWidth="24240" windowHeight="18240" xr2:uid="{00000000-000D-0000-FFFF-FFFF00000000}"/>
  </bookViews>
  <sheets>
    <sheet name="EMPLOYMENT" sheetId="1" r:id="rId1"/>
  </sheets>
  <definedNames>
    <definedName name="_xlnm.Print_Area" localSheetId="0">EMPLOYMENT!$B$1:$F$28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E11" i="1" s="1"/>
  <c r="E9" i="1"/>
  <c r="E10" i="1"/>
  <c r="E24" i="1" l="1"/>
  <c r="D17" i="1"/>
  <c r="D16" i="1"/>
  <c r="E25" i="1"/>
  <c r="E26" i="1"/>
  <c r="D18" i="1"/>
  <c r="E27" i="1" l="1"/>
</calcChain>
</file>

<file path=xl/sharedStrings.xml><?xml version="1.0" encoding="utf-8"?>
<sst xmlns="http://schemas.openxmlformats.org/spreadsheetml/2006/main" count="25" uniqueCount="25">
  <si>
    <t xml:space="preserve">Type of Development </t>
  </si>
  <si>
    <t>Office</t>
  </si>
  <si>
    <t>Industrial</t>
  </si>
  <si>
    <t>Warehouse</t>
  </si>
  <si>
    <t>Resulting Population</t>
  </si>
  <si>
    <t>Total Population</t>
  </si>
  <si>
    <t>Open Space Type</t>
  </si>
  <si>
    <t>Provision required (hectares)</t>
  </si>
  <si>
    <t>Parks</t>
  </si>
  <si>
    <t xml:space="preserve">Sports </t>
  </si>
  <si>
    <t>Amenity greenspace</t>
  </si>
  <si>
    <t>Standard Charge per Person</t>
  </si>
  <si>
    <t xml:space="preserve">Total Charge for Development </t>
  </si>
  <si>
    <t>Open Space</t>
  </si>
  <si>
    <t>Open Space Maintenance</t>
  </si>
  <si>
    <t xml:space="preserve">Built Facilities </t>
  </si>
  <si>
    <t>Please enter the amount of floor space in the orange box below the population generated will then be displayed.</t>
  </si>
  <si>
    <t>What will need to be provided on site?</t>
  </si>
  <si>
    <t xml:space="preserve">Where provision is not made on site, the following standard charges will apply. If some provision is to be made on site, these charges will need to be adjusted accordingly. </t>
  </si>
  <si>
    <t>Built Facilities</t>
  </si>
  <si>
    <t>On site provision not required - please see standard charge below</t>
  </si>
  <si>
    <t>Floor Space (Sq.M Net)</t>
  </si>
  <si>
    <t>Contributions Calculator: Employment Development</t>
  </si>
  <si>
    <t>Total</t>
  </si>
  <si>
    <t xml:space="preserve">This Contributions Calculator is a tool based on the information contained within the Open Space, Recreation and Landscaping SPD. Final requirements for open space and built facility contributions will be agreed with the Case Officer as part of the planning application process. The standards used in the calculations below are based on a thorough PPG17 Assessment. These locally set standards aim to improve the quantity, quality and proximity of open space and sports provision. Our assessment showed that workers have similar open space and sports needs as residents. However, only the spaces most likely to be used by workers have been included. These are parks, indoor and outdoor sports facilities and amenity greenspace.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</si>
</sst>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0"/>
      <name val="Arial"/>
    </font>
    <font>
      <b/>
      <sz val="10"/>
      <name val="Arial"/>
      <family val="2"/>
    </font>
    <font>
      <sz val="10"/>
      <name val="Arial"/>
      <family val="2"/>
    </font>
    <font>
      <sz val="18"/>
      <name val="Arial"/>
      <family val="2"/>
    </font>
  </fonts>
  <fills count="6">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53"/>
        <bgColor indexed="64"/>
      </patternFill>
    </fill>
    <fill>
      <patternFill patternType="solid">
        <fgColor indexed="47"/>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53"/>
      </left>
      <right style="medium">
        <color indexed="53"/>
      </right>
      <top style="thin">
        <color indexed="53"/>
      </top>
      <bottom style="thin">
        <color indexed="53"/>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53">
    <xf numFmtId="0" fontId="0" fillId="0" borderId="0" xfId="0"/>
    <xf numFmtId="0" fontId="1" fillId="2" borderId="1" xfId="0" applyFont="1" applyFill="1" applyBorder="1"/>
    <xf numFmtId="0" fontId="1" fillId="3" borderId="2" xfId="0" applyFont="1" applyFill="1" applyBorder="1"/>
    <xf numFmtId="0" fontId="0" fillId="3" borderId="2" xfId="0" applyFill="1" applyBorder="1"/>
    <xf numFmtId="0" fontId="1" fillId="3" borderId="3" xfId="0" applyFont="1" applyFill="1" applyBorder="1"/>
    <xf numFmtId="0" fontId="1" fillId="3" borderId="4" xfId="0" applyFont="1" applyFill="1" applyBorder="1"/>
    <xf numFmtId="0" fontId="0" fillId="3" borderId="3" xfId="0" applyFill="1" applyBorder="1"/>
    <xf numFmtId="0" fontId="0" fillId="3" borderId="4" xfId="0" applyFill="1" applyBorder="1"/>
    <xf numFmtId="0" fontId="0" fillId="3" borderId="1" xfId="0" applyFill="1" applyBorder="1"/>
    <xf numFmtId="0" fontId="1" fillId="2" borderId="5" xfId="0" applyFont="1" applyFill="1" applyBorder="1" applyAlignment="1">
      <alignment horizontal="center" vertical="center" wrapText="1"/>
    </xf>
    <xf numFmtId="0" fontId="2" fillId="2" borderId="6" xfId="0" applyFont="1" applyFill="1" applyBorder="1"/>
    <xf numFmtId="0" fontId="1" fillId="2" borderId="6" xfId="0" applyFont="1" applyFill="1" applyBorder="1" applyAlignment="1">
      <alignment vertical="center" wrapText="1"/>
    </xf>
    <xf numFmtId="0" fontId="1" fillId="3" borderId="7" xfId="0" applyFont="1" applyFill="1" applyBorder="1" applyAlignment="1">
      <alignment vertical="center"/>
    </xf>
    <xf numFmtId="0" fontId="1" fillId="3" borderId="8" xfId="0" applyFont="1" applyFill="1" applyBorder="1" applyAlignment="1">
      <alignment vertical="center"/>
    </xf>
    <xf numFmtId="0" fontId="0" fillId="0" borderId="0" xfId="0" applyFill="1" applyBorder="1"/>
    <xf numFmtId="0" fontId="1" fillId="3" borderId="9" xfId="0" applyFont="1" applyFill="1" applyBorder="1" applyAlignment="1">
      <alignment vertical="center"/>
    </xf>
    <xf numFmtId="0" fontId="1" fillId="0" borderId="0" xfId="0" applyFont="1" applyFill="1" applyBorder="1" applyAlignment="1">
      <alignment horizontal="center" vertical="center" wrapText="1"/>
    </xf>
    <xf numFmtId="164" fontId="2"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0" fontId="1" fillId="2" borderId="10" xfId="0" applyFont="1" applyFill="1" applyBorder="1" applyAlignment="1">
      <alignment horizontal="center" vertical="center" wrapText="1"/>
    </xf>
    <xf numFmtId="164" fontId="2" fillId="3" borderId="3" xfId="0" applyNumberFormat="1" applyFont="1" applyFill="1" applyBorder="1" applyAlignment="1">
      <alignment horizontal="center"/>
    </xf>
    <xf numFmtId="164" fontId="2" fillId="3" borderId="4" xfId="0" applyNumberFormat="1" applyFont="1" applyFill="1" applyBorder="1" applyAlignment="1">
      <alignment horizontal="center"/>
    </xf>
    <xf numFmtId="164" fontId="2" fillId="3" borderId="11" xfId="0" applyNumberFormat="1" applyFont="1" applyFill="1" applyBorder="1" applyAlignment="1">
      <alignment horizontal="center"/>
    </xf>
    <xf numFmtId="164" fontId="1" fillId="4" borderId="2" xfId="0" applyNumberFormat="1" applyFont="1" applyFill="1" applyBorder="1" applyAlignment="1">
      <alignment horizontal="center"/>
    </xf>
    <xf numFmtId="0" fontId="1" fillId="3" borderId="11" xfId="0" applyFont="1" applyFill="1" applyBorder="1"/>
    <xf numFmtId="0" fontId="1" fillId="3" borderId="1" xfId="0" applyFont="1" applyFill="1" applyBorder="1"/>
    <xf numFmtId="0" fontId="0" fillId="0" borderId="0" xfId="0" applyBorder="1"/>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0" xfId="0" applyNumberFormat="1" applyBorder="1" applyAlignment="1">
      <alignment vertical="top" wrapText="1"/>
    </xf>
    <xf numFmtId="0" fontId="1" fillId="5" borderId="13" xfId="0" applyFont="1" applyFill="1" applyBorder="1"/>
    <xf numFmtId="164" fontId="2" fillId="3" borderId="14" xfId="0" applyNumberFormat="1" applyFont="1" applyFill="1" applyBorder="1" applyAlignment="1">
      <alignment horizontal="center" vertical="center"/>
    </xf>
    <xf numFmtId="164" fontId="2" fillId="3" borderId="15" xfId="0" applyNumberFormat="1" applyFont="1" applyFill="1" applyBorder="1" applyAlignment="1">
      <alignment horizontal="center" vertical="center"/>
    </xf>
    <xf numFmtId="164" fontId="2" fillId="3" borderId="16" xfId="0" applyNumberFormat="1" applyFont="1" applyFill="1" applyBorder="1" applyAlignment="1">
      <alignment horizontal="center" vertical="center"/>
    </xf>
    <xf numFmtId="0" fontId="0" fillId="3" borderId="17" xfId="0" applyFill="1" applyBorder="1" applyAlignment="1">
      <alignment vertical="top" wrapText="1"/>
    </xf>
    <xf numFmtId="0" fontId="1" fillId="2" borderId="5" xfId="0" applyFont="1" applyFill="1" applyBorder="1" applyAlignment="1">
      <alignment horizontal="center" vertical="center" wrapText="1"/>
    </xf>
    <xf numFmtId="0" fontId="1" fillId="2" borderId="6" xfId="0" applyFont="1" applyFill="1"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1" fillId="2" borderId="6" xfId="0" applyFont="1" applyFill="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3" fillId="0" borderId="0" xfId="0" applyFont="1" applyAlignment="1">
      <alignment vertical="center" wrapText="1"/>
    </xf>
    <xf numFmtId="0" fontId="0" fillId="0" borderId="0" xfId="0" applyAlignment="1"/>
    <xf numFmtId="0" fontId="0" fillId="0" borderId="0" xfId="0" applyAlignment="1">
      <alignment vertical="top" wrapText="1"/>
    </xf>
    <xf numFmtId="0" fontId="1" fillId="2" borderId="6" xfId="0" applyFont="1" applyFill="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1" fillId="0" borderId="22" xfId="0" applyFont="1" applyFill="1" applyBorder="1" applyAlignment="1">
      <alignment horizontal="center" vertical="center" wrapText="1"/>
    </xf>
    <xf numFmtId="0" fontId="0" fillId="0" borderId="22" xfId="0" applyFill="1" applyBorder="1" applyAlignment="1">
      <alignment horizontal="left" vertical="center" wrapText="1"/>
    </xf>
    <xf numFmtId="0" fontId="0" fillId="0" borderId="22" xfId="0" applyFill="1" applyBorder="1" applyAlignment="1">
      <alignment vertical="top" wrapText="1"/>
    </xf>
  </cellXfs>
  <cellStyles count="1">
    <cellStyle name="Normal" xfId="0" builtinId="0"/>
  </cellStyles>
  <dxfs count="4">
    <dxf>
      <fill>
        <patternFill>
          <bgColor indexed="44"/>
        </patternFill>
      </fill>
    </dxf>
    <dxf>
      <fill>
        <patternFill>
          <bgColor indexed="53"/>
        </patternFill>
      </fill>
    </dxf>
    <dxf>
      <fill>
        <patternFill>
          <bgColor indexed="53"/>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5443</xdr:colOff>
      <xdr:row>0</xdr:row>
      <xdr:rowOff>5443</xdr:rowOff>
    </xdr:from>
    <xdr:to>
      <xdr:col>2</xdr:col>
      <xdr:colOff>625929</xdr:colOff>
      <xdr:row>0</xdr:row>
      <xdr:rowOff>359229</xdr:rowOff>
    </xdr:to>
    <xdr:pic>
      <xdr:nvPicPr>
        <xdr:cNvPr id="1040" name="Picture 1">
          <a:extLst>
            <a:ext uri="{FF2B5EF4-FFF2-40B4-BE49-F238E27FC236}">
              <a16:creationId xmlns:a16="http://schemas.microsoft.com/office/drawing/2014/main" id="{B9E85A9D-A0FD-4E02-A08F-4A53412FDC3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86" y="5443"/>
          <a:ext cx="794657" cy="359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27"/>
  <sheetViews>
    <sheetView showGridLines="0" tabSelected="1" zoomScaleNormal="100" workbookViewId="0">
      <selection activeCell="H3" sqref="H3"/>
    </sheetView>
  </sheetViews>
  <sheetFormatPr defaultRowHeight="12.45" x14ac:dyDescent="0.3"/>
  <cols>
    <col min="1" max="1" width="1.69140625" customWidth="1"/>
    <col min="2" max="2" width="2.4609375" customWidth="1"/>
    <col min="3" max="3" width="27.69140625" customWidth="1"/>
    <col min="4" max="4" width="58.3828125" customWidth="1"/>
    <col min="5" max="5" width="30.3046875" customWidth="1"/>
    <col min="6" max="6" width="2" customWidth="1"/>
    <col min="7" max="7" width="9.69140625" customWidth="1"/>
  </cols>
  <sheetData>
    <row r="1" spans="2:12" ht="51" customHeight="1" x14ac:dyDescent="0.3">
      <c r="B1" s="43"/>
      <c r="C1" s="43"/>
    </row>
    <row r="2" spans="2:12" ht="25.5" customHeight="1" x14ac:dyDescent="0.3">
      <c r="B2" s="42" t="s">
        <v>22</v>
      </c>
      <c r="C2" s="42"/>
      <c r="D2" s="42"/>
      <c r="E2" s="42"/>
      <c r="F2" s="42"/>
    </row>
    <row r="3" spans="2:12" ht="105" customHeight="1" x14ac:dyDescent="0.3">
      <c r="B3" s="44" t="s">
        <v>24</v>
      </c>
      <c r="C3" s="44"/>
      <c r="D3" s="44"/>
      <c r="E3" s="44"/>
      <c r="F3" s="44"/>
      <c r="G3" s="27"/>
      <c r="H3" s="27"/>
      <c r="K3" s="27"/>
      <c r="L3" s="27"/>
    </row>
    <row r="4" spans="2:12" ht="6" customHeight="1" thickBot="1" x14ac:dyDescent="0.35">
      <c r="C4" s="28"/>
      <c r="D4" s="28"/>
      <c r="E4" s="28"/>
      <c r="F4" s="28"/>
      <c r="G4" s="29"/>
      <c r="H4" s="29"/>
    </row>
    <row r="5" spans="2:12" ht="26.25" customHeight="1" thickBot="1" x14ac:dyDescent="0.35">
      <c r="B5" s="36" t="s">
        <v>16</v>
      </c>
      <c r="C5" s="37"/>
      <c r="D5" s="37"/>
      <c r="E5" s="37"/>
      <c r="F5" s="38"/>
      <c r="G5" s="14"/>
      <c r="H5" s="26"/>
    </row>
    <row r="6" spans="2:12" ht="12.9" thickBot="1" x14ac:dyDescent="0.35"/>
    <row r="7" spans="2:12" ht="15.75" customHeight="1" thickBot="1" x14ac:dyDescent="0.35">
      <c r="C7" s="1" t="s">
        <v>0</v>
      </c>
      <c r="D7" s="1" t="s">
        <v>21</v>
      </c>
      <c r="E7" s="1" t="s">
        <v>4</v>
      </c>
    </row>
    <row r="8" spans="2:12" ht="15" customHeight="1" x14ac:dyDescent="0.3">
      <c r="C8" s="4" t="s">
        <v>1</v>
      </c>
      <c r="D8" s="30"/>
      <c r="E8" s="6">
        <f>D8/18</f>
        <v>0</v>
      </c>
    </row>
    <row r="9" spans="2:12" ht="15" customHeight="1" x14ac:dyDescent="0.3">
      <c r="C9" s="5" t="s">
        <v>2</v>
      </c>
      <c r="D9" s="30"/>
      <c r="E9" s="7">
        <f>D9/38</f>
        <v>0</v>
      </c>
    </row>
    <row r="10" spans="2:12" ht="13.5" customHeight="1" thickBot="1" x14ac:dyDescent="0.35">
      <c r="C10" s="2" t="s">
        <v>3</v>
      </c>
      <c r="D10" s="30"/>
      <c r="E10" s="3">
        <f>D10/78</f>
        <v>0</v>
      </c>
    </row>
    <row r="11" spans="2:12" ht="12.9" thickBot="1" x14ac:dyDescent="0.35">
      <c r="D11" s="2" t="s">
        <v>5</v>
      </c>
      <c r="E11" s="8">
        <f>SUM(E8:E10)</f>
        <v>0</v>
      </c>
    </row>
    <row r="12" spans="2:12" ht="12.9" thickBot="1" x14ac:dyDescent="0.35"/>
    <row r="13" spans="2:12" ht="12.9" thickBot="1" x14ac:dyDescent="0.35">
      <c r="B13" s="39" t="s">
        <v>17</v>
      </c>
      <c r="C13" s="40"/>
      <c r="D13" s="40"/>
      <c r="E13" s="40"/>
      <c r="F13" s="41"/>
      <c r="G13" s="14"/>
    </row>
    <row r="14" spans="2:12" ht="12.9" thickBot="1" x14ac:dyDescent="0.35"/>
    <row r="15" spans="2:12" ht="12.9" customHeight="1" thickBot="1" x14ac:dyDescent="0.35">
      <c r="C15" s="9" t="s">
        <v>6</v>
      </c>
      <c r="D15" s="35" t="s">
        <v>7</v>
      </c>
      <c r="E15" s="50"/>
    </row>
    <row r="16" spans="2:12" ht="27.75" customHeight="1" x14ac:dyDescent="0.3">
      <c r="C16" s="12" t="s">
        <v>8</v>
      </c>
      <c r="D16" s="48" t="str">
        <f>IF(0.00055*E11&gt;4,0.00055*E11,"On site provision not required - please see standard charge below")</f>
        <v>On site provision not required - please see standard charge below</v>
      </c>
      <c r="E16" s="51"/>
    </row>
    <row r="17" spans="2:7" ht="24.75" customHeight="1" x14ac:dyDescent="0.3">
      <c r="C17" s="13" t="s">
        <v>9</v>
      </c>
      <c r="D17" s="49" t="str">
        <f>IF(E11&gt;1000,"For developments of over 1000 people a strategic approach is required to determine if outdoor sports facilities are required on site","On site provision not required - please see standard charge below")</f>
        <v>On site provision not required - please see standard charge below</v>
      </c>
      <c r="E17" s="51"/>
    </row>
    <row r="18" spans="2:7" ht="25.5" customHeight="1" x14ac:dyDescent="0.3">
      <c r="C18" s="13" t="s">
        <v>10</v>
      </c>
      <c r="D18" s="49" t="str">
        <f>IF(0.00139*E11&gt;0.6,0.00139*E11,"On site provision not required - please see standard charge below")</f>
        <v>On site provision not required - please see standard charge below</v>
      </c>
      <c r="E18" s="51"/>
    </row>
    <row r="19" spans="2:7" ht="29.25" customHeight="1" thickBot="1" x14ac:dyDescent="0.35">
      <c r="C19" s="15" t="s">
        <v>19</v>
      </c>
      <c r="D19" s="34" t="s">
        <v>20</v>
      </c>
      <c r="E19" s="52"/>
    </row>
    <row r="20" spans="2:7" ht="12.9" thickBot="1" x14ac:dyDescent="0.35"/>
    <row r="21" spans="2:7" ht="30" customHeight="1" thickBot="1" x14ac:dyDescent="0.35">
      <c r="B21" s="45" t="s">
        <v>18</v>
      </c>
      <c r="C21" s="46"/>
      <c r="D21" s="46"/>
      <c r="E21" s="46"/>
      <c r="F21" s="47"/>
    </row>
    <row r="22" spans="2:7" ht="12.9" thickBot="1" x14ac:dyDescent="0.35"/>
    <row r="23" spans="2:7" ht="25.3" thickBot="1" x14ac:dyDescent="0.35">
      <c r="C23" s="10"/>
      <c r="D23" s="11" t="s">
        <v>11</v>
      </c>
      <c r="E23" s="19" t="s">
        <v>12</v>
      </c>
      <c r="F23" s="16"/>
    </row>
    <row r="24" spans="2:7" x14ac:dyDescent="0.3">
      <c r="C24" s="4" t="s">
        <v>13</v>
      </c>
      <c r="D24" s="31">
        <v>289.22000000000003</v>
      </c>
      <c r="E24" s="20">
        <f>D24*E11</f>
        <v>0</v>
      </c>
      <c r="F24" s="17"/>
    </row>
    <row r="25" spans="2:7" x14ac:dyDescent="0.3">
      <c r="C25" s="5" t="s">
        <v>14</v>
      </c>
      <c r="D25" s="32">
        <v>368.88</v>
      </c>
      <c r="E25" s="21">
        <f>D25*E11</f>
        <v>0</v>
      </c>
      <c r="F25" s="17"/>
    </row>
    <row r="26" spans="2:7" ht="12.9" thickBot="1" x14ac:dyDescent="0.35">
      <c r="C26" s="24" t="s">
        <v>15</v>
      </c>
      <c r="D26" s="33">
        <v>219.49</v>
      </c>
      <c r="E26" s="22">
        <f>D26*E11</f>
        <v>0</v>
      </c>
      <c r="F26" s="17"/>
      <c r="G26" s="26"/>
    </row>
    <row r="27" spans="2:7" ht="12.9" thickBot="1" x14ac:dyDescent="0.35">
      <c r="C27" s="14"/>
      <c r="D27" s="25" t="s">
        <v>23</v>
      </c>
      <c r="E27" s="23">
        <f>SUM(E24:E26)</f>
        <v>0</v>
      </c>
      <c r="F27" s="18"/>
    </row>
  </sheetData>
  <mergeCells count="6">
    <mergeCell ref="B21:F21"/>
    <mergeCell ref="B5:F5"/>
    <mergeCell ref="B13:F13"/>
    <mergeCell ref="B2:F2"/>
    <mergeCell ref="B1:C1"/>
    <mergeCell ref="B3:F3"/>
  </mergeCells>
  <phoneticPr fontId="0" type="noConversion"/>
  <conditionalFormatting sqref="D16:D18">
    <cfRule type="cellIs" dxfId="3" priority="1" stopIfTrue="1" operator="equal">
      <formula>"On site provision not required - please see standard charge below"</formula>
    </cfRule>
    <cfRule type="cellIs" dxfId="2" priority="2" stopIfTrue="1" operator="notEqual">
      <formula>"On site provision not required - please see standard charge below"</formula>
    </cfRule>
  </conditionalFormatting>
  <conditionalFormatting sqref="E27">
    <cfRule type="cellIs" dxfId="1" priority="3" stopIfTrue="1" operator="greaterThan">
      <formula>0</formula>
    </cfRule>
    <cfRule type="cellIs" dxfId="0" priority="4" stopIfTrue="1" operator="equal">
      <formula>0</formula>
    </cfRule>
  </conditionalFormatting>
  <pageMargins left="0.75" right="0.75" top="1" bottom="1" header="0.5" footer="0.5"/>
  <pageSetup paperSize="9" orientation="portrait" r:id="rId1"/>
  <headerFooter alignWithMargins="0">
    <oddHeader>&amp;L&amp;"Calibri"&amp;10&amp;K000000This document was classified as: OFFICIAL&amp;1#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C927447662C741896BEB3D34BBDA9A" ma:contentTypeVersion="11" ma:contentTypeDescription="Create a new document." ma:contentTypeScope="" ma:versionID="8f9554ea67918c4b3550d302eabeabdf">
  <xsd:schema xmlns:xsd="http://www.w3.org/2001/XMLSchema" xmlns:xs="http://www.w3.org/2001/XMLSchema" xmlns:p="http://schemas.microsoft.com/office/2006/metadata/properties" xmlns:ns2="96191cb3-3de9-44ea-819a-00177d25005d" xmlns:ns3="93af2e3c-c6a9-484a-aaf8-ff8ea0021cc8" targetNamespace="http://schemas.microsoft.com/office/2006/metadata/properties" ma:root="true" ma:fieldsID="e625e6b41ec6e2d26a009d3de9004274" ns2:_="" ns3:_="">
    <xsd:import namespace="96191cb3-3de9-44ea-819a-00177d25005d"/>
    <xsd:import namespace="93af2e3c-c6a9-484a-aaf8-ff8ea0021c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91cb3-3de9-44ea-819a-00177d250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af2e3c-c6a9-484a-aaf8-ff8ea0021cc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3990CE-7EBA-414E-BB95-87B59EFA0496}">
  <ds:schemaRefs>
    <ds:schemaRef ds:uri="93af2e3c-c6a9-484a-aaf8-ff8ea0021cc8"/>
    <ds:schemaRef ds:uri="http://purl.org/dc/dcmitype/"/>
    <ds:schemaRef ds:uri="96191cb3-3de9-44ea-819a-00177d25005d"/>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FE3A80EA-BF76-4CA9-9E07-96080B42DCD6}">
  <ds:schemaRefs>
    <ds:schemaRef ds:uri="http://schemas.microsoft.com/office/2006/metadata/longProperties"/>
  </ds:schemaRefs>
</ds:datastoreItem>
</file>

<file path=customXml/itemProps3.xml><?xml version="1.0" encoding="utf-8"?>
<ds:datastoreItem xmlns:ds="http://schemas.openxmlformats.org/officeDocument/2006/customXml" ds:itemID="{AE74FD94-A528-4942-8FAD-9B2E4CD7B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91cb3-3de9-44ea-819a-00177d25005d"/>
    <ds:schemaRef ds:uri="93af2e3c-c6a9-484a-aaf8-ff8ea0021c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A64605C-E28D-4BBA-AD3C-70AE38D25B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EMPLOYMENT</vt:lpstr>
      <vt:lpstr>EMPLOYMENT!Print_Area</vt:lpstr>
    </vt:vector>
  </TitlesOfParts>
  <Company>Stockton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RichardsonR</dc:creator>
  <cp:lastModifiedBy>Emily Robinson</cp:lastModifiedBy>
  <cp:lastPrinted>2010-08-03T13:34:31Z</cp:lastPrinted>
  <dcterms:created xsi:type="dcterms:W3CDTF">2010-07-20T08:00:23Z</dcterms:created>
  <dcterms:modified xsi:type="dcterms:W3CDTF">2022-03-02T11:16:57Z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Emily Robinson</vt:lpwstr>
  </property>
  <property fmtid="{D5CDD505-2E9C-101B-9397-08002B2CF9AE}" pid="3" name="Order">
    <vt:lpwstr>419400.000000000</vt:lpwstr>
  </property>
  <property fmtid="{D5CDD505-2E9C-101B-9397-08002B2CF9AE}" pid="4" name="display_urn:schemas-microsoft-com:office:office#Author">
    <vt:lpwstr>Emily Robinson</vt:lpwstr>
  </property>
  <property fmtid="{D5CDD505-2E9C-101B-9397-08002B2CF9AE}" pid="5" name="MSIP_Label_b0959cb5-d6fa-43bd-af65-dd08ea55ea38_Enabled">
    <vt:lpwstr>true</vt:lpwstr>
  </property>
  <property fmtid="{D5CDD505-2E9C-101B-9397-08002B2CF9AE}" pid="6" name="MSIP_Label_b0959cb5-d6fa-43bd-af65-dd08ea55ea38_SetDate">
    <vt:lpwstr>2022-03-02T11:14:49Z</vt:lpwstr>
  </property>
  <property fmtid="{D5CDD505-2E9C-101B-9397-08002B2CF9AE}" pid="7" name="MSIP_Label_b0959cb5-d6fa-43bd-af65-dd08ea55ea38_Method">
    <vt:lpwstr>Privileged</vt:lpwstr>
  </property>
  <property fmtid="{D5CDD505-2E9C-101B-9397-08002B2CF9AE}" pid="8" name="MSIP_Label_b0959cb5-d6fa-43bd-af65-dd08ea55ea38_Name">
    <vt:lpwstr>b0959cb5-d6fa-43bd-af65-dd08ea55ea38</vt:lpwstr>
  </property>
  <property fmtid="{D5CDD505-2E9C-101B-9397-08002B2CF9AE}" pid="9" name="MSIP_Label_b0959cb5-d6fa-43bd-af65-dd08ea55ea38_SiteId">
    <vt:lpwstr>c947251d-81c4-4c9b-995d-f3d3b7a048c7</vt:lpwstr>
  </property>
  <property fmtid="{D5CDD505-2E9C-101B-9397-08002B2CF9AE}" pid="10" name="MSIP_Label_b0959cb5-d6fa-43bd-af65-dd08ea55ea38_ActionId">
    <vt:lpwstr>28d8ba1e-a45d-4fa7-bb0e-0c02b6e673f0</vt:lpwstr>
  </property>
  <property fmtid="{D5CDD505-2E9C-101B-9397-08002B2CF9AE}" pid="11" name="MSIP_Label_b0959cb5-d6fa-43bd-af65-dd08ea55ea38_ContentBits">
    <vt:lpwstr>1</vt:lpwstr>
  </property>
</Properties>
</file>